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025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mod_s\Downloads\"/>
    </mc:Choice>
  </mc:AlternateContent>
  <xr:revisionPtr revIDLastSave="0" documentId="13_ncr:1_{BDD8330D-3F49-41CC-B3F7-CC8EC12B1D8E}" xr6:coauthVersionLast="47" xr6:coauthVersionMax="47" xr10:uidLastSave="{00000000-0000-0000-0000-000000000000}"/>
  <bookViews>
    <workbookView xWindow="-110" yWindow="-110" windowWidth="19420" windowHeight="11860" xr2:uid="{00000000-000D-0000-FFFF-FFFF00000000}"/>
  </bookViews>
  <sheets>
    <sheet name="Clean TH avg rise BMD" sheetId="3" r:id="rId1"/>
    <sheet name="clean LS avg rise BMD" sheetId="9" r:id="rId2"/>
    <sheet name="clean FN avg rise BMD" sheetId="10" r:id="rId3"/>
    <sheet name="LS avg rise BMD" sheetId="1" r:id="rId4"/>
    <sheet name="TH avg rise BMD" sheetId="2" r:id="rId5"/>
    <sheet name="FN avg rise BMD" sheetId="4" r:id="rId6"/>
    <sheet name="Total LS female" sheetId="5" r:id="rId7"/>
    <sheet name="TH female" sheetId="6" r:id="rId8"/>
    <sheet name="FN female" sheetId="7" r:id="rId9"/>
    <sheet name="Reference" sheetId="8" r:id="rId10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E13" i="7" l="1"/>
  <c r="F13" i="7" s="1"/>
  <c r="E12" i="7"/>
  <c r="F12" i="7" s="1"/>
  <c r="E11" i="7"/>
  <c r="F11" i="7" s="1"/>
  <c r="E10" i="7"/>
  <c r="F10" i="7" s="1"/>
  <c r="E9" i="7"/>
  <c r="F9" i="7" s="1"/>
  <c r="E8" i="7"/>
  <c r="F8" i="7" s="1"/>
  <c r="E7" i="7"/>
  <c r="F7" i="7" s="1"/>
  <c r="F6" i="7"/>
  <c r="E6" i="7"/>
  <c r="F5" i="7"/>
  <c r="E5" i="7"/>
  <c r="E4" i="7"/>
  <c r="F4" i="7" s="1"/>
  <c r="F3" i="7"/>
  <c r="E3" i="7"/>
  <c r="E2" i="7"/>
  <c r="E18" i="7" s="1"/>
  <c r="E15" i="6"/>
  <c r="F15" i="6" s="1"/>
  <c r="E14" i="6"/>
  <c r="F14" i="6" s="1"/>
  <c r="E13" i="6"/>
  <c r="F13" i="6" s="1"/>
  <c r="E12" i="6"/>
  <c r="F12" i="6" s="1"/>
  <c r="E11" i="6"/>
  <c r="F11" i="6" s="1"/>
  <c r="F10" i="6"/>
  <c r="E10" i="6"/>
  <c r="E9" i="6"/>
  <c r="F9" i="6" s="1"/>
  <c r="E8" i="6"/>
  <c r="F8" i="6" s="1"/>
  <c r="F7" i="6"/>
  <c r="E7" i="6"/>
  <c r="E6" i="6"/>
  <c r="F6" i="6" s="1"/>
  <c r="E5" i="6"/>
  <c r="F5" i="6" s="1"/>
  <c r="E4" i="6"/>
  <c r="F4" i="6" s="1"/>
  <c r="E3" i="6"/>
  <c r="F3" i="6" s="1"/>
  <c r="E2" i="6"/>
  <c r="E16" i="6" s="1"/>
  <c r="E16" i="5"/>
  <c r="E11" i="5"/>
  <c r="F11" i="5" s="1"/>
  <c r="F10" i="5"/>
  <c r="E10" i="5"/>
  <c r="E9" i="5"/>
  <c r="F9" i="5" s="1"/>
  <c r="E8" i="5"/>
  <c r="F8" i="5" s="1"/>
  <c r="F7" i="5"/>
  <c r="E7" i="5"/>
  <c r="E6" i="5"/>
  <c r="F6" i="5" s="1"/>
  <c r="E5" i="5"/>
  <c r="F5" i="5" s="1"/>
  <c r="E4" i="5"/>
  <c r="F4" i="5" s="1"/>
  <c r="E3" i="5"/>
  <c r="F3" i="5" s="1"/>
  <c r="E2" i="5"/>
  <c r="F2" i="5" s="1"/>
  <c r="F16" i="5" s="1"/>
  <c r="F2" i="6" l="1"/>
  <c r="F16" i="6" s="1"/>
  <c r="F2" i="7"/>
  <c r="F18" i="7" s="1"/>
</calcChain>
</file>

<file path=xl/sharedStrings.xml><?xml version="1.0" encoding="utf-8"?>
<sst xmlns="http://schemas.openxmlformats.org/spreadsheetml/2006/main" count="312" uniqueCount="70">
  <si>
    <t>1st</t>
  </si>
  <si>
    <t>2nd</t>
  </si>
  <si>
    <t>3rd</t>
  </si>
  <si>
    <t>4th</t>
  </si>
  <si>
    <t>5th</t>
  </si>
  <si>
    <t>6th</t>
  </si>
  <si>
    <t>8th</t>
  </si>
  <si>
    <t>10th</t>
  </si>
  <si>
    <t>Teriparatide</t>
  </si>
  <si>
    <t>DATA</t>
  </si>
  <si>
    <t>9.5 +/- 5.9%</t>
  </si>
  <si>
    <t>Teriparatide + demab</t>
  </si>
  <si>
    <t>DATA switch</t>
  </si>
  <si>
    <t>18.3 (14.9-21.8)</t>
  </si>
  <si>
    <t>Demab</t>
  </si>
  <si>
    <t>8.3+/- 3.4%</t>
  </si>
  <si>
    <t>FREEDOM</t>
  </si>
  <si>
    <t>Demab + Teriparatide</t>
  </si>
  <si>
    <t>ROMO</t>
  </si>
  <si>
    <t>FRAME extension</t>
  </si>
  <si>
    <t>FRAME Japan</t>
  </si>
  <si>
    <t>ARCH</t>
  </si>
  <si>
    <t>ARCH asian</t>
  </si>
  <si>
    <t>Comparison of the Efficacy of Zoledronate Acid or Denosumab</t>
  </si>
  <si>
    <t>ROMO + Demab</t>
  </si>
  <si>
    <t>ROMO + Alen</t>
  </si>
  <si>
    <t>ROMO + ibandronate</t>
  </si>
  <si>
    <t>VICTOR (2022)</t>
  </si>
  <si>
    <t>ROMO + Zole</t>
  </si>
  <si>
    <t>Alendronate</t>
  </si>
  <si>
    <t>FLEX (ruler graph)</t>
  </si>
  <si>
    <t>Risedronate</t>
  </si>
  <si>
    <t>effect of RS tx</t>
  </si>
  <si>
    <t>VERT</t>
  </si>
  <si>
    <t>Five Years of Treatment with Risedronate</t>
  </si>
  <si>
    <t>Ibandronate oral</t>
  </si>
  <si>
    <t>BONE</t>
  </si>
  <si>
    <t>Ibandronate IV</t>
  </si>
  <si>
    <t>3mg 3 mo</t>
  </si>
  <si>
    <t>DIVA</t>
  </si>
  <si>
    <t>Zoledronate</t>
  </si>
  <si>
    <t>HORIZON</t>
  </si>
  <si>
    <t>HORIZON 3-6</t>
  </si>
  <si>
    <t>2.0 ± 3.0%</t>
  </si>
  <si>
    <t>6.6 (5.3- 7.9)</t>
  </si>
  <si>
    <t>3.2 ± 2.5%</t>
  </si>
  <si>
    <t>4.6%%</t>
  </si>
  <si>
    <t>7.9%%</t>
  </si>
  <si>
    <t>Teriparatide + Denosumab</t>
  </si>
  <si>
    <t>Denosumab</t>
  </si>
  <si>
    <t>Denosumab + Teriparatide</t>
  </si>
  <si>
    <t>Romosozumab + Denosumab</t>
  </si>
  <si>
    <t>Romosozumab + Alendronate</t>
  </si>
  <si>
    <t>Romosozumab + Ibandronate</t>
  </si>
  <si>
    <t>Romosozumab + Zoledronate</t>
  </si>
  <si>
    <t>Ibandronate IV (3mg)</t>
  </si>
  <si>
    <t>2.8 ± 3.9%</t>
  </si>
  <si>
    <t>8.3 (6.1- 10.5)</t>
  </si>
  <si>
    <t>4.1 ± 3.8%</t>
  </si>
  <si>
    <t>-</t>
  </si>
  <si>
    <t>BMD1</t>
  </si>
  <si>
    <t>Tscore 1</t>
  </si>
  <si>
    <t>BMD2</t>
  </si>
  <si>
    <t>Tscore2</t>
  </si>
  <si>
    <t>Cavg</t>
  </si>
  <si>
    <t>Csd</t>
  </si>
  <si>
    <t>(bmd1 * tscore2 - bmd2 * tscore1) / (tscore2 - tscore1)</t>
  </si>
  <si>
    <t>(bmd1 - C_avg) / tscore1</t>
  </si>
  <si>
    <t>อยู๋ใน word</t>
  </si>
  <si>
    <t>Romosozumab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</si>
</sst>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>
    <font>
      <sz val="10"/>
      <color rgb="FF000000"/>
      <name val="Arial"/>
      <scheme val="minor"/>
    </font>
    <font>
      <sz val="10"/>
      <color theme="1"/>
      <name val="Arial"/>
      <scheme val="minor"/>
    </font>
    <font>
      <sz val="11"/>
      <color rgb="FF000000"/>
      <name val="Monospace"/>
    </font>
  </fonts>
  <fills count="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7F7F7"/>
        <bgColor rgb="FFF7F7F7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1" fillId="0" borderId="0" xfId="0" applyFont="1"/>
    <xf numFmtId="10" fontId="1" fillId="0" borderId="0" xfId="0" applyNumberFormat="1" applyFont="1"/>
    <xf numFmtId="9" fontId="1" fillId="0" borderId="0" xfId="0" applyNumberFormat="1" applyFont="1"/>
    <xf numFmtId="0" fontId="1" fillId="2" borderId="0" xfId="0" applyFont="1" applyFill="1"/>
    <xf numFmtId="0" fontId="2" fillId="3" borderId="0" xfId="0" applyFont="1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theme" Target="theme/theme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1">
    <outlinePr summaryBelow="0" summaryRight="0"/>
  </sheetPr>
  <dimension ref="A1:J15"/>
  <sheetViews>
    <sheetView tabSelected="1" workbookViewId="0">
      <pane ySplit="1" topLeftCell="A2" activePane="bottomLeft" state="frozen"/>
      <selection pane="bottomLeft" activeCell="D18" sqref="D18"/>
    </sheetView>
  </sheetViews>
  <sheetFormatPr defaultColWidth="12.54296875" defaultRowHeight="15.75" customHeight="1"/>
  <sheetData>
    <row r="1" spans="1:10" ht="15.75" customHeight="1"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</row>
    <row r="2" spans="1:10" ht="15.75" customHeight="1">
      <c r="A2" s="1" t="s">
        <v>8</v>
      </c>
      <c r="C2" s="2">
        <v>7.0000000000000001E-3</v>
      </c>
      <c r="D2" s="2">
        <v>0.02</v>
      </c>
    </row>
    <row r="3" spans="1:10" ht="15.75" customHeight="1">
      <c r="A3" s="1" t="s">
        <v>48</v>
      </c>
      <c r="C3" s="2">
        <v>7.0000000000000001E-3</v>
      </c>
      <c r="D3" s="2">
        <v>0.02</v>
      </c>
      <c r="E3" s="2">
        <v>5.2999999999999999E-2</v>
      </c>
      <c r="F3" s="2">
        <v>6.6000000000000003E-2</v>
      </c>
    </row>
    <row r="4" spans="1:10" ht="15.75" customHeight="1">
      <c r="A4" s="1" t="s">
        <v>49</v>
      </c>
      <c r="C4" s="2">
        <v>3.2000000000000001E-2</v>
      </c>
      <c r="D4" s="2">
        <v>4.5999999999999999E-2</v>
      </c>
      <c r="E4" s="2">
        <v>5.7000000000000002E-2</v>
      </c>
      <c r="F4" s="2">
        <v>6.4000000000000001E-2</v>
      </c>
      <c r="G4" s="2">
        <v>7.0999999999999994E-2</v>
      </c>
      <c r="H4" s="2">
        <v>7.4999999999999997E-2</v>
      </c>
      <c r="I4" s="2">
        <v>8.4000000000000005E-2</v>
      </c>
      <c r="J4" s="2">
        <v>9.1999999999999998E-2</v>
      </c>
    </row>
    <row r="5" spans="1:10" ht="15.75" customHeight="1">
      <c r="A5" s="1" t="s">
        <v>50</v>
      </c>
      <c r="E5" s="2">
        <v>3.0000000000000001E-3</v>
      </c>
      <c r="F5" s="2">
        <v>2.7E-2</v>
      </c>
    </row>
    <row r="6" spans="1:10" ht="15.75" customHeight="1">
      <c r="A6" s="1" t="s">
        <v>69</v>
      </c>
      <c r="C6" s="2">
        <v>0.06</v>
      </c>
      <c r="E6" s="2"/>
      <c r="F6" s="2"/>
    </row>
    <row r="7" spans="1:10" ht="15.75" customHeight="1">
      <c r="A7" s="1" t="s">
        <v>51</v>
      </c>
      <c r="C7" s="2">
        <v>0.06</v>
      </c>
      <c r="D7" s="2">
        <v>8.5000000000000006E-2</v>
      </c>
      <c r="E7" s="2">
        <v>9.4E-2</v>
      </c>
    </row>
    <row r="8" spans="1:10" ht="15.75" customHeight="1">
      <c r="A8" s="1" t="s">
        <v>52</v>
      </c>
      <c r="C8" s="2">
        <v>0.06</v>
      </c>
      <c r="D8" s="2">
        <v>7.0999999999999994E-2</v>
      </c>
      <c r="E8" s="2">
        <v>7.0000000000000007E-2</v>
      </c>
    </row>
    <row r="9" spans="1:10" ht="15.75" customHeight="1">
      <c r="A9" s="1" t="s">
        <v>53</v>
      </c>
      <c r="C9" s="2">
        <v>0.06</v>
      </c>
      <c r="D9" s="2">
        <v>8.4000000000000005E-2</v>
      </c>
    </row>
    <row r="10" spans="1:10" ht="15.75" customHeight="1">
      <c r="A10" s="1" t="s">
        <v>54</v>
      </c>
      <c r="C10" s="2">
        <v>0.06</v>
      </c>
      <c r="D10" s="2">
        <v>6.4000000000000001E-2</v>
      </c>
    </row>
    <row r="11" spans="1:10" ht="15.75" customHeight="1">
      <c r="A11" s="1" t="s">
        <v>29</v>
      </c>
      <c r="C11" s="2">
        <v>2.1000000000000001E-2</v>
      </c>
      <c r="D11" s="2">
        <v>3.1E-2</v>
      </c>
      <c r="E11" s="2">
        <v>3.5999999999999997E-2</v>
      </c>
      <c r="F11" s="2">
        <v>3.5499999999999997E-2</v>
      </c>
      <c r="G11" s="2">
        <v>3.4000000000000002E-2</v>
      </c>
      <c r="J11" s="2">
        <v>2.7E-2</v>
      </c>
    </row>
    <row r="12" spans="1:10" ht="15.75" customHeight="1">
      <c r="A12" s="1" t="s">
        <v>31</v>
      </c>
      <c r="C12" s="2"/>
      <c r="E12" s="2"/>
    </row>
    <row r="13" spans="1:10" ht="15.75" customHeight="1">
      <c r="A13" s="1" t="s">
        <v>35</v>
      </c>
      <c r="C13" s="2">
        <v>2.5999999999999999E-2</v>
      </c>
      <c r="D13" s="2">
        <v>3.2000000000000001E-2</v>
      </c>
      <c r="E13" s="2">
        <v>3.4000000000000002E-2</v>
      </c>
    </row>
    <row r="14" spans="1:10" ht="15.75" customHeight="1">
      <c r="A14" s="1" t="s">
        <v>55</v>
      </c>
      <c r="C14" s="2">
        <v>2.5999999999999999E-2</v>
      </c>
      <c r="D14" s="2">
        <v>3.2000000000000001E-2</v>
      </c>
      <c r="E14" s="2">
        <v>3.2000000000000001E-2</v>
      </c>
      <c r="F14" s="2">
        <v>3.1E-2</v>
      </c>
      <c r="G14" s="2">
        <v>2.8000000000000001E-2</v>
      </c>
    </row>
    <row r="15" spans="1:10" ht="15.75" customHeight="1">
      <c r="A15" s="1" t="s">
        <v>40</v>
      </c>
      <c r="C15" s="2">
        <v>2.8000000000000001E-2</v>
      </c>
      <c r="D15" s="2">
        <v>3.6999999999999998E-2</v>
      </c>
      <c r="E15" s="2">
        <v>4.2000000000000003E-2</v>
      </c>
      <c r="F15" s="2">
        <v>4.5999999999999999E-2</v>
      </c>
      <c r="G15" s="2">
        <v>4.8500000000000001E-2</v>
      </c>
      <c r="H15" s="2">
        <v>4.2999999999999997E-2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28A542-DBA6-409C-BA73-38544F69C984}">
  <dimension ref="A1:J15"/>
  <sheetViews>
    <sheetView workbookViewId="0">
      <selection activeCell="A2" sqref="A2:A16"/>
    </sheetView>
  </sheetViews>
  <sheetFormatPr defaultColWidth="12.54296875" defaultRowHeight="12.5"/>
  <sheetData>
    <row r="1" spans="1:10" ht="15.75" customHeight="1"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</row>
    <row r="2" spans="1:10" ht="15.75" customHeight="1">
      <c r="A2" s="1" t="s">
        <v>8</v>
      </c>
      <c r="C2" s="2">
        <v>6.2E-2</v>
      </c>
      <c r="D2" s="2">
        <v>9.5000000000000001E-2</v>
      </c>
    </row>
    <row r="3" spans="1:10" ht="15.75" customHeight="1">
      <c r="A3" s="1" t="s">
        <v>48</v>
      </c>
      <c r="C3" s="2">
        <v>6.2E-2</v>
      </c>
      <c r="D3" s="2">
        <v>9.5000000000000001E-2</v>
      </c>
      <c r="E3" s="3">
        <v>0.15</v>
      </c>
      <c r="F3" s="2">
        <v>0.183</v>
      </c>
    </row>
    <row r="4" spans="1:10" ht="15.75" customHeight="1">
      <c r="A4" s="1" t="s">
        <v>49</v>
      </c>
      <c r="C4" s="2">
        <v>5.5E-2</v>
      </c>
      <c r="D4" s="2">
        <v>7.8E-2</v>
      </c>
      <c r="E4" s="2">
        <v>9.4E-2</v>
      </c>
      <c r="F4" s="3">
        <v>0.12</v>
      </c>
      <c r="G4" s="2">
        <v>0.13700000000000001</v>
      </c>
      <c r="H4" s="2">
        <v>0.152</v>
      </c>
      <c r="I4" s="2">
        <v>0.184</v>
      </c>
      <c r="J4" s="2">
        <v>0.217</v>
      </c>
    </row>
    <row r="5" spans="1:10" ht="15.75" customHeight="1">
      <c r="A5" s="1" t="s">
        <v>50</v>
      </c>
      <c r="C5" s="2">
        <v>5.5E-2</v>
      </c>
      <c r="D5" s="2">
        <v>7.8E-2</v>
      </c>
      <c r="E5" s="2">
        <v>0.104</v>
      </c>
      <c r="F5" s="2">
        <v>0.13900000000000001</v>
      </c>
    </row>
    <row r="6" spans="1:10" ht="15.75" customHeight="1">
      <c r="A6" s="1" t="s">
        <v>69</v>
      </c>
      <c r="C6" s="2">
        <v>0.14000000000000001</v>
      </c>
      <c r="D6" s="4"/>
      <c r="E6" s="4"/>
      <c r="F6" s="4"/>
      <c r="G6" s="4"/>
    </row>
    <row r="7" spans="1:10" ht="15.75" customHeight="1">
      <c r="A7" s="1" t="s">
        <v>51</v>
      </c>
      <c r="C7" s="2">
        <v>0.14000000000000001</v>
      </c>
      <c r="D7" s="2">
        <v>0.16600000000000001</v>
      </c>
      <c r="E7" s="2">
        <v>0.18099999999999999</v>
      </c>
    </row>
    <row r="8" spans="1:10" ht="15.75" customHeight="1">
      <c r="A8" s="1" t="s">
        <v>52</v>
      </c>
      <c r="C8" s="2">
        <v>0.14000000000000001</v>
      </c>
      <c r="D8" s="2">
        <v>0.152</v>
      </c>
      <c r="E8" s="2">
        <v>0.14899999999999999</v>
      </c>
    </row>
    <row r="9" spans="1:10" ht="15.75" customHeight="1">
      <c r="A9" s="1" t="s">
        <v>53</v>
      </c>
      <c r="C9" s="2">
        <v>0.14000000000000001</v>
      </c>
      <c r="D9" s="2">
        <v>0.14599999999999999</v>
      </c>
    </row>
    <row r="10" spans="1:10" ht="15.75" customHeight="1">
      <c r="A10" s="1" t="s">
        <v>54</v>
      </c>
      <c r="C10" s="2">
        <v>0.14000000000000001</v>
      </c>
      <c r="D10" s="2">
        <v>0.16600000000000001</v>
      </c>
    </row>
    <row r="11" spans="1:10" ht="15.75" customHeight="1">
      <c r="A11" s="1" t="s">
        <v>29</v>
      </c>
      <c r="C11" s="2">
        <v>4.4999999999999998E-2</v>
      </c>
      <c r="D11" s="2">
        <v>6.3E-2</v>
      </c>
      <c r="E11" s="2">
        <v>7.9000000000000001E-2</v>
      </c>
      <c r="F11" s="2">
        <v>0.09</v>
      </c>
      <c r="G11" s="2">
        <v>8.8999999999999996E-2</v>
      </c>
      <c r="J11" s="3">
        <v>0.15</v>
      </c>
    </row>
    <row r="12" spans="1:10" ht="15.75" customHeight="1">
      <c r="A12" s="1" t="s">
        <v>31</v>
      </c>
      <c r="C12" s="2">
        <v>4.5999999999999999E-2</v>
      </c>
      <c r="D12" s="2">
        <v>6.3E-2</v>
      </c>
      <c r="E12" s="2">
        <v>7.1999999999999995E-2</v>
      </c>
      <c r="G12" s="2">
        <v>9.1999999999999998E-2</v>
      </c>
    </row>
    <row r="13" spans="1:10">
      <c r="A13" s="1" t="s">
        <v>35</v>
      </c>
      <c r="C13" s="2">
        <v>4.7E-2</v>
      </c>
      <c r="D13" s="2">
        <v>5.8000000000000003E-2</v>
      </c>
      <c r="E13" s="2">
        <v>6.6000000000000003E-2</v>
      </c>
    </row>
    <row r="14" spans="1:10">
      <c r="A14" s="1" t="s">
        <v>55</v>
      </c>
      <c r="B14" s="1" t="s">
        <v>38</v>
      </c>
      <c r="C14" s="2">
        <v>4.9000000000000002E-2</v>
      </c>
      <c r="D14" s="2">
        <v>6.2E-2</v>
      </c>
      <c r="E14" s="2">
        <v>7.0999999999999994E-2</v>
      </c>
      <c r="F14" s="2">
        <v>7.6999999999999999E-2</v>
      </c>
      <c r="G14" s="2">
        <v>8.1000000000000003E-2</v>
      </c>
    </row>
    <row r="15" spans="1:10">
      <c r="A15" s="1" t="s">
        <v>40</v>
      </c>
      <c r="C15" s="2">
        <v>3.9E-2</v>
      </c>
      <c r="D15" s="2">
        <v>5.8000000000000003E-2</v>
      </c>
      <c r="E15" s="2">
        <v>7.0000000000000007E-2</v>
      </c>
      <c r="F15" s="2">
        <v>8.5999999999999993E-2</v>
      </c>
      <c r="G15" s="3">
        <v>0.113</v>
      </c>
      <c r="H15" s="2">
        <v>0.121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79CC98-E08E-446A-8FBB-6B5E4DF4FEC3}">
  <dimension ref="A1:J15"/>
  <sheetViews>
    <sheetView workbookViewId="0">
      <selection activeCell="C19" sqref="C19"/>
    </sheetView>
  </sheetViews>
  <sheetFormatPr defaultColWidth="12.54296875" defaultRowHeight="12.5"/>
  <sheetData>
    <row r="1" spans="1:10" ht="15.75" customHeight="1">
      <c r="C1" s="1" t="s">
        <v>0</v>
      </c>
      <c r="D1" s="1" t="s">
        <v>1</v>
      </c>
      <c r="E1" s="1" t="s">
        <v>2</v>
      </c>
      <c r="F1" s="1" t="s">
        <v>3</v>
      </c>
      <c r="G1" s="1" t="s">
        <v>4</v>
      </c>
      <c r="H1" s="1" t="s">
        <v>5</v>
      </c>
      <c r="I1" s="1" t="s">
        <v>6</v>
      </c>
      <c r="J1" s="1" t="s">
        <v>7</v>
      </c>
    </row>
    <row r="2" spans="1:10" ht="15.75" customHeight="1">
      <c r="A2" s="1" t="s">
        <v>8</v>
      </c>
      <c r="C2" s="2">
        <v>8.0000000000000002E-3</v>
      </c>
      <c r="D2" s="2">
        <v>2.8000000000000001E-2</v>
      </c>
    </row>
    <row r="3" spans="1:10" ht="15.75" customHeight="1">
      <c r="A3" s="1" t="s">
        <v>48</v>
      </c>
      <c r="C3" s="2">
        <v>8.0000000000000002E-3</v>
      </c>
      <c r="D3" s="2">
        <v>2.8000000000000001E-2</v>
      </c>
      <c r="E3" s="2">
        <v>5.7000000000000002E-2</v>
      </c>
      <c r="F3" s="2">
        <v>8.3000000000000004E-2</v>
      </c>
    </row>
    <row r="4" spans="1:10" ht="15.75" customHeight="1">
      <c r="A4" s="1" t="s">
        <v>49</v>
      </c>
      <c r="C4" s="2">
        <v>2.8000000000000001E-2</v>
      </c>
      <c r="D4" s="2">
        <v>0.04</v>
      </c>
      <c r="E4" s="2">
        <v>4.9000000000000002E-2</v>
      </c>
      <c r="F4" s="2">
        <v>5.8000000000000003E-2</v>
      </c>
      <c r="G4" s="2">
        <v>6.2E-2</v>
      </c>
      <c r="H4" s="2">
        <v>6.7000000000000004E-2</v>
      </c>
      <c r="I4" s="2">
        <v>7.9000000000000001E-2</v>
      </c>
      <c r="J4" s="2">
        <v>0.09</v>
      </c>
    </row>
    <row r="5" spans="1:10" ht="15.75" customHeight="1">
      <c r="A5" s="1" t="s">
        <v>50</v>
      </c>
      <c r="C5" s="2">
        <v>2.8000000000000001E-2</v>
      </c>
      <c r="D5" s="2">
        <v>0.04</v>
      </c>
      <c r="E5" s="2">
        <v>1.2999999999999999E-2</v>
      </c>
      <c r="F5" s="2">
        <v>4.9000000000000002E-2</v>
      </c>
    </row>
    <row r="6" spans="1:10" ht="15.75" customHeight="1">
      <c r="A6" s="1" t="s">
        <v>69</v>
      </c>
      <c r="C6" s="2">
        <v>5.5E-2</v>
      </c>
    </row>
    <row r="7" spans="1:10" ht="15.75" customHeight="1">
      <c r="A7" s="1" t="s">
        <v>51</v>
      </c>
      <c r="C7" s="2">
        <v>5.5E-2</v>
      </c>
      <c r="D7" s="2">
        <v>7.2999999999999995E-2</v>
      </c>
      <c r="E7" s="2">
        <v>8.2000000000000003E-2</v>
      </c>
    </row>
    <row r="8" spans="1:10" ht="15.75" customHeight="1">
      <c r="A8" s="1" t="s">
        <v>52</v>
      </c>
      <c r="C8" s="2">
        <v>5.5E-2</v>
      </c>
      <c r="D8" s="2">
        <v>5.8999999999999997E-2</v>
      </c>
      <c r="E8" s="2">
        <v>5.8999999999999997E-2</v>
      </c>
    </row>
    <row r="9" spans="1:10" ht="15.75" customHeight="1">
      <c r="A9" s="1" t="s">
        <v>53</v>
      </c>
      <c r="D9" s="1"/>
    </row>
    <row r="10" spans="1:10" ht="15.75" customHeight="1">
      <c r="A10" s="1" t="s">
        <v>54</v>
      </c>
      <c r="D10" s="1"/>
    </row>
    <row r="11" spans="1:10" ht="15.75" customHeight="1">
      <c r="A11" s="1" t="s">
        <v>29</v>
      </c>
      <c r="C11" s="2">
        <v>0.02</v>
      </c>
      <c r="D11" s="2">
        <v>0.03</v>
      </c>
      <c r="E11" s="2">
        <v>0.04</v>
      </c>
      <c r="F11" s="2">
        <v>4.2999999999999997E-2</v>
      </c>
      <c r="G11" s="2">
        <v>4.2999999999999997E-2</v>
      </c>
      <c r="H11" s="1"/>
      <c r="J11" s="2">
        <v>4.8000000000000001E-2</v>
      </c>
    </row>
    <row r="12" spans="1:10" ht="15.75" customHeight="1">
      <c r="A12" s="1" t="s">
        <v>31</v>
      </c>
      <c r="C12" s="2">
        <v>1.6E-2</v>
      </c>
      <c r="D12" s="2">
        <v>1.2E-2</v>
      </c>
      <c r="E12" s="2">
        <v>2.1000000000000001E-2</v>
      </c>
      <c r="G12" s="2">
        <v>4.7E-2</v>
      </c>
    </row>
    <row r="13" spans="1:10">
      <c r="A13" s="1" t="s">
        <v>35</v>
      </c>
      <c r="C13" s="2">
        <v>2.1499999999999998E-2</v>
      </c>
      <c r="D13" s="2">
        <v>2.6499999999999999E-2</v>
      </c>
      <c r="E13" s="3">
        <v>0.03</v>
      </c>
    </row>
    <row r="14" spans="1:10">
      <c r="A14" s="1" t="s">
        <v>55</v>
      </c>
      <c r="B14" s="1" t="s">
        <v>38</v>
      </c>
      <c r="C14" s="2"/>
      <c r="D14" s="2"/>
      <c r="E14" s="3">
        <v>0.03</v>
      </c>
    </row>
    <row r="15" spans="1:10">
      <c r="A15" s="1" t="s">
        <v>40</v>
      </c>
      <c r="C15" s="2">
        <v>2.5999999999999999E-2</v>
      </c>
      <c r="D15" s="2">
        <v>3.4000000000000002E-2</v>
      </c>
      <c r="E15" s="2">
        <v>3.9E-2</v>
      </c>
      <c r="F15" s="2">
        <v>4.5999999999999999E-2</v>
      </c>
      <c r="G15" s="2">
        <v>4.8000000000000001E-2</v>
      </c>
      <c r="H15" s="2">
        <v>4.4999999999999998E-2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2">
    <outlinePr summaryBelow="0" summaryRight="0"/>
  </sheetPr>
  <dimension ref="A1:O29"/>
  <sheetViews>
    <sheetView workbookViewId="0">
      <pane ySplit="1" topLeftCell="A8" activePane="bottomLeft" state="frozen"/>
      <selection pane="bottomLeft" activeCell="D17" sqref="D17"/>
    </sheetView>
  </sheetViews>
  <sheetFormatPr defaultColWidth="12.54296875" defaultRowHeight="15.75" customHeight="1"/>
  <sheetData>
    <row r="1" spans="1:15" ht="15.75" customHeight="1">
      <c r="C1" s="1" t="s">
        <v>0</v>
      </c>
      <c r="D1" s="1"/>
      <c r="E1" s="1" t="s">
        <v>1</v>
      </c>
      <c r="F1" s="1"/>
      <c r="G1" s="1" t="s">
        <v>2</v>
      </c>
      <c r="H1" s="1"/>
      <c r="I1" s="1" t="s">
        <v>3</v>
      </c>
      <c r="J1" s="1"/>
      <c r="K1" s="1" t="s">
        <v>4</v>
      </c>
      <c r="L1" s="1" t="s">
        <v>5</v>
      </c>
      <c r="M1" s="1" t="s">
        <v>6</v>
      </c>
      <c r="N1" s="1" t="s">
        <v>7</v>
      </c>
    </row>
    <row r="2" spans="1:15" ht="15.75" customHeight="1">
      <c r="A2" s="1" t="s">
        <v>8</v>
      </c>
      <c r="C2" s="2">
        <v>6.2E-2</v>
      </c>
      <c r="D2" s="1" t="s">
        <v>9</v>
      </c>
      <c r="E2" s="1" t="s">
        <v>10</v>
      </c>
      <c r="F2" s="1" t="s">
        <v>9</v>
      </c>
    </row>
    <row r="3" spans="1:15" ht="15.75" customHeight="1">
      <c r="A3" s="1" t="s">
        <v>11</v>
      </c>
      <c r="G3" s="3">
        <v>0.15</v>
      </c>
      <c r="H3" s="1" t="s">
        <v>12</v>
      </c>
      <c r="I3" s="1" t="s">
        <v>13</v>
      </c>
      <c r="J3" s="1" t="s">
        <v>12</v>
      </c>
    </row>
    <row r="5" spans="1:15" ht="15.75" customHeight="1">
      <c r="A5" s="1" t="s">
        <v>14</v>
      </c>
      <c r="C5" s="2">
        <v>5.5E-2</v>
      </c>
      <c r="D5" s="1" t="s">
        <v>9</v>
      </c>
      <c r="E5" s="1" t="s">
        <v>15</v>
      </c>
      <c r="F5" s="1" t="s">
        <v>9</v>
      </c>
    </row>
    <row r="6" spans="1:15" ht="15.75" customHeight="1">
      <c r="A6" s="1"/>
      <c r="B6" s="1" t="s">
        <v>16</v>
      </c>
      <c r="C6" s="2">
        <v>5.5E-2</v>
      </c>
      <c r="D6" s="1" t="s">
        <v>16</v>
      </c>
      <c r="E6" s="2">
        <v>7.8E-2</v>
      </c>
      <c r="F6" s="1" t="s">
        <v>16</v>
      </c>
      <c r="G6" s="2">
        <v>9.4E-2</v>
      </c>
      <c r="H6" s="1" t="s">
        <v>16</v>
      </c>
      <c r="I6" s="3">
        <v>0.12</v>
      </c>
      <c r="K6" s="2">
        <v>0.13700000000000001</v>
      </c>
      <c r="L6" s="2">
        <v>0.152</v>
      </c>
      <c r="M6" s="2">
        <v>0.184</v>
      </c>
      <c r="N6" s="2">
        <v>0.217</v>
      </c>
      <c r="O6" s="1" t="s">
        <v>16</v>
      </c>
    </row>
    <row r="7" spans="1:15" ht="15.75" customHeight="1">
      <c r="A7" s="1" t="s">
        <v>17</v>
      </c>
      <c r="G7" s="2">
        <v>0.104</v>
      </c>
      <c r="H7" s="1" t="s">
        <v>12</v>
      </c>
      <c r="I7" s="2">
        <v>0.13900000000000001</v>
      </c>
      <c r="J7" s="1" t="s">
        <v>12</v>
      </c>
    </row>
    <row r="9" spans="1:15" ht="15.75" customHeight="1">
      <c r="A9" s="1" t="s">
        <v>18</v>
      </c>
      <c r="C9" s="2">
        <v>0.13100000000000001</v>
      </c>
      <c r="D9" s="1" t="s">
        <v>19</v>
      </c>
      <c r="E9" s="4"/>
      <c r="G9" s="4"/>
      <c r="H9" s="4"/>
      <c r="I9" s="4"/>
      <c r="J9" s="4"/>
      <c r="K9" s="4"/>
    </row>
    <row r="10" spans="1:15" ht="15.75" customHeight="1">
      <c r="A10" s="1"/>
      <c r="C10" s="2">
        <v>0.152</v>
      </c>
      <c r="D10" s="1" t="s">
        <v>20</v>
      </c>
      <c r="E10" s="4"/>
      <c r="G10" s="4"/>
      <c r="H10" s="4"/>
      <c r="I10" s="4"/>
      <c r="J10" s="4"/>
      <c r="K10" s="4"/>
    </row>
    <row r="11" spans="1:15" ht="15.75" customHeight="1">
      <c r="A11" s="1"/>
      <c r="C11" s="2">
        <v>0.13700000000000001</v>
      </c>
      <c r="D11" s="1" t="s">
        <v>21</v>
      </c>
      <c r="E11" s="4"/>
      <c r="G11" s="4"/>
      <c r="H11" s="4"/>
      <c r="I11" s="4"/>
      <c r="J11" s="4"/>
      <c r="K11" s="4"/>
    </row>
    <row r="12" spans="1:15" ht="15.75" customHeight="1">
      <c r="A12" s="1"/>
      <c r="C12" s="2">
        <v>0.14000000000000001</v>
      </c>
      <c r="D12" s="1" t="s">
        <v>22</v>
      </c>
      <c r="E12" s="4"/>
      <c r="G12" s="4"/>
      <c r="H12" s="4"/>
      <c r="I12" s="4"/>
      <c r="J12" s="4"/>
      <c r="K12" s="4"/>
    </row>
    <row r="13" spans="1:15" ht="15.75" customHeight="1">
      <c r="A13" s="1"/>
      <c r="C13" s="2">
        <v>0.14599999999999999</v>
      </c>
      <c r="D13" s="1" t="s">
        <v>23</v>
      </c>
      <c r="E13" s="4"/>
      <c r="G13" s="4"/>
      <c r="H13" s="4"/>
      <c r="I13" s="4"/>
      <c r="J13" s="4"/>
      <c r="K13" s="4"/>
    </row>
    <row r="14" spans="1:15" ht="15.75" customHeight="1">
      <c r="A14" s="1" t="s">
        <v>24</v>
      </c>
      <c r="C14" s="4"/>
      <c r="E14" s="2">
        <v>0.16600000000000001</v>
      </c>
      <c r="F14" s="1" t="s">
        <v>19</v>
      </c>
      <c r="G14" s="2">
        <v>0.18099999999999999</v>
      </c>
      <c r="H14" s="1" t="s">
        <v>19</v>
      </c>
    </row>
    <row r="15" spans="1:15" ht="15.75" customHeight="1">
      <c r="A15" s="1"/>
      <c r="C15" s="4"/>
      <c r="E15" s="2">
        <v>0.20200000000000001</v>
      </c>
      <c r="F15" s="1" t="s">
        <v>20</v>
      </c>
      <c r="G15" s="2">
        <v>0.221</v>
      </c>
      <c r="H15" s="1" t="s">
        <v>20</v>
      </c>
    </row>
    <row r="16" spans="1:15" ht="15.75" customHeight="1">
      <c r="A16" s="1" t="s">
        <v>25</v>
      </c>
      <c r="C16" s="4"/>
      <c r="E16" s="2">
        <v>0.152</v>
      </c>
      <c r="F16" s="1" t="s">
        <v>21</v>
      </c>
      <c r="G16" s="2">
        <v>0.14899999999999999</v>
      </c>
      <c r="H16" s="1" t="s">
        <v>21</v>
      </c>
    </row>
    <row r="17" spans="1:15" ht="15.75" customHeight="1">
      <c r="E17" s="2">
        <v>0.17699999999999999</v>
      </c>
      <c r="F17" s="1" t="s">
        <v>22</v>
      </c>
    </row>
    <row r="18" spans="1:15" ht="15.75" customHeight="1">
      <c r="A18" s="1" t="s">
        <v>26</v>
      </c>
      <c r="E18" s="2">
        <v>0.14599999999999999</v>
      </c>
      <c r="F18" s="1" t="s">
        <v>27</v>
      </c>
    </row>
    <row r="19" spans="1:15" ht="15.75" customHeight="1">
      <c r="A19" s="1" t="s">
        <v>28</v>
      </c>
      <c r="E19" s="2">
        <v>0.16600000000000001</v>
      </c>
      <c r="F19" s="1" t="s">
        <v>23</v>
      </c>
    </row>
    <row r="21" spans="1:15" ht="15.75" customHeight="1">
      <c r="A21" s="1" t="s">
        <v>29</v>
      </c>
      <c r="C21" s="2">
        <v>4.4999999999999998E-2</v>
      </c>
      <c r="D21" s="1" t="s">
        <v>30</v>
      </c>
      <c r="E21" s="2">
        <v>6.3E-2</v>
      </c>
      <c r="F21" s="1" t="s">
        <v>30</v>
      </c>
      <c r="G21" s="2">
        <v>7.9000000000000001E-2</v>
      </c>
      <c r="H21" s="1" t="s">
        <v>30</v>
      </c>
      <c r="I21" s="2">
        <v>0.09</v>
      </c>
      <c r="J21" s="1" t="s">
        <v>30</v>
      </c>
      <c r="K21" s="2">
        <v>8.8999999999999996E-2</v>
      </c>
      <c r="N21" s="3">
        <v>0.15</v>
      </c>
      <c r="O21" s="1" t="s">
        <v>30</v>
      </c>
    </row>
    <row r="23" spans="1:15" ht="15.75" customHeight="1">
      <c r="A23" s="1" t="s">
        <v>31</v>
      </c>
      <c r="C23" s="3">
        <v>0.04</v>
      </c>
      <c r="D23" s="1" t="s">
        <v>32</v>
      </c>
      <c r="E23" s="2">
        <v>5.1999999999999998E-2</v>
      </c>
      <c r="F23" s="1" t="s">
        <v>32</v>
      </c>
      <c r="G23" s="2">
        <v>5.5E-2</v>
      </c>
      <c r="H23" s="1" t="s">
        <v>32</v>
      </c>
    </row>
    <row r="24" spans="1:15" ht="15.75" customHeight="1">
      <c r="C24" s="2">
        <v>4.5999999999999999E-2</v>
      </c>
      <c r="D24" s="1" t="s">
        <v>33</v>
      </c>
      <c r="E24" s="2">
        <v>6.3E-2</v>
      </c>
      <c r="F24" s="1" t="s">
        <v>33</v>
      </c>
      <c r="G24" s="2">
        <v>7.1999999999999995E-2</v>
      </c>
      <c r="H24" s="1" t="s">
        <v>33</v>
      </c>
      <c r="K24" s="2">
        <v>9.1999999999999998E-2</v>
      </c>
      <c r="L24" s="1" t="s">
        <v>34</v>
      </c>
    </row>
    <row r="26" spans="1:15" ht="12.5">
      <c r="A26" s="1" t="s">
        <v>35</v>
      </c>
      <c r="C26" s="2">
        <v>4.7E-2</v>
      </c>
      <c r="D26" s="1" t="s">
        <v>36</v>
      </c>
      <c r="E26" s="2">
        <v>5.8000000000000003E-2</v>
      </c>
      <c r="F26" s="1" t="s">
        <v>36</v>
      </c>
      <c r="G26" s="2">
        <v>6.6000000000000003E-2</v>
      </c>
      <c r="H26" s="1" t="s">
        <v>36</v>
      </c>
    </row>
    <row r="27" spans="1:15" ht="12.5">
      <c r="A27" s="1" t="s">
        <v>37</v>
      </c>
      <c r="B27" s="1" t="s">
        <v>38</v>
      </c>
      <c r="C27" s="2">
        <v>4.9000000000000002E-2</v>
      </c>
      <c r="D27" s="1" t="s">
        <v>39</v>
      </c>
      <c r="E27" s="2">
        <v>6.2E-2</v>
      </c>
      <c r="F27" s="1" t="s">
        <v>39</v>
      </c>
      <c r="G27" s="2">
        <v>7.0999999999999994E-2</v>
      </c>
      <c r="H27" s="1" t="s">
        <v>39</v>
      </c>
      <c r="I27" s="2">
        <v>7.6999999999999999E-2</v>
      </c>
      <c r="J27" s="1" t="s">
        <v>39</v>
      </c>
      <c r="K27" s="2">
        <v>8.1000000000000003E-2</v>
      </c>
    </row>
    <row r="29" spans="1:15" ht="12.5">
      <c r="A29" s="1" t="s">
        <v>40</v>
      </c>
      <c r="C29" s="2">
        <v>3.9E-2</v>
      </c>
      <c r="D29" s="1" t="s">
        <v>41</v>
      </c>
      <c r="E29" s="2">
        <v>5.8000000000000003E-2</v>
      </c>
      <c r="F29" s="1" t="s">
        <v>41</v>
      </c>
      <c r="G29" s="2">
        <v>7.0000000000000007E-2</v>
      </c>
      <c r="H29" s="1" t="s">
        <v>41</v>
      </c>
      <c r="I29" s="2">
        <v>8.5999999999999993E-2</v>
      </c>
      <c r="J29" s="1" t="s">
        <v>42</v>
      </c>
      <c r="K29" s="3">
        <v>0.113</v>
      </c>
      <c r="L29" s="2">
        <v>0.121</v>
      </c>
      <c r="O29" s="1" t="s">
        <v>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3">
    <outlinePr summaryBelow="0" summaryRight="0"/>
  </sheetPr>
  <dimension ref="A1:O28"/>
  <sheetViews>
    <sheetView workbookViewId="0">
      <pane ySplit="1" topLeftCell="A10" activePane="bottomLeft" state="frozen"/>
      <selection pane="bottomLeft" activeCell="B12" sqref="B12"/>
    </sheetView>
  </sheetViews>
  <sheetFormatPr defaultColWidth="12.54296875" defaultRowHeight="15.75" customHeight="1"/>
  <sheetData>
    <row r="1" spans="1:14" ht="15.75" customHeight="1">
      <c r="C1" s="1" t="s">
        <v>0</v>
      </c>
      <c r="D1" s="1"/>
      <c r="E1" s="1" t="s">
        <v>1</v>
      </c>
      <c r="F1" s="1"/>
      <c r="G1" s="1" t="s">
        <v>2</v>
      </c>
      <c r="H1" s="1"/>
      <c r="I1" s="1" t="s">
        <v>3</v>
      </c>
      <c r="J1" s="1"/>
      <c r="K1" s="1" t="s">
        <v>4</v>
      </c>
      <c r="L1" s="1" t="s">
        <v>5</v>
      </c>
      <c r="M1" s="1" t="s">
        <v>6</v>
      </c>
      <c r="N1" s="1" t="s">
        <v>7</v>
      </c>
    </row>
    <row r="2" spans="1:14" ht="15.75" customHeight="1">
      <c r="A2" s="1" t="s">
        <v>8</v>
      </c>
      <c r="C2" s="2">
        <v>7.0000000000000001E-3</v>
      </c>
      <c r="D2" s="1" t="s">
        <v>9</v>
      </c>
      <c r="E2" s="1" t="s">
        <v>43</v>
      </c>
      <c r="F2" s="1" t="s">
        <v>9</v>
      </c>
    </row>
    <row r="3" spans="1:14" ht="15.75" customHeight="1">
      <c r="A3" s="1" t="s">
        <v>11</v>
      </c>
      <c r="G3" s="2">
        <v>5.2999999999999999E-2</v>
      </c>
      <c r="H3" s="1" t="s">
        <v>12</v>
      </c>
      <c r="I3" s="1" t="s">
        <v>44</v>
      </c>
      <c r="J3" s="1" t="s">
        <v>12</v>
      </c>
    </row>
    <row r="5" spans="1:14" ht="15.75" customHeight="1">
      <c r="A5" s="1" t="s">
        <v>14</v>
      </c>
      <c r="C5" s="2">
        <v>2.1000000000000001E-2</v>
      </c>
      <c r="D5" s="1" t="s">
        <v>9</v>
      </c>
      <c r="E5" s="1" t="s">
        <v>45</v>
      </c>
      <c r="F5" s="1" t="s">
        <v>9</v>
      </c>
    </row>
    <row r="6" spans="1:14" ht="15.75" customHeight="1">
      <c r="A6" s="1"/>
      <c r="B6" s="1" t="s">
        <v>16</v>
      </c>
      <c r="C6" s="2">
        <v>3.2000000000000001E-2</v>
      </c>
      <c r="D6" s="1" t="s">
        <v>16</v>
      </c>
      <c r="E6" s="1" t="s">
        <v>46</v>
      </c>
      <c r="F6" s="1" t="s">
        <v>16</v>
      </c>
      <c r="G6" s="2">
        <v>5.7000000000000002E-2</v>
      </c>
      <c r="H6" s="1" t="s">
        <v>16</v>
      </c>
      <c r="I6" s="2">
        <v>6.4000000000000001E-2</v>
      </c>
      <c r="J6" s="1" t="s">
        <v>16</v>
      </c>
      <c r="K6" s="2">
        <v>7.0999999999999994E-2</v>
      </c>
      <c r="L6" s="2">
        <v>7.4999999999999997E-2</v>
      </c>
      <c r="M6" s="2">
        <v>8.4000000000000005E-2</v>
      </c>
      <c r="N6" s="2">
        <v>9.1999999999999998E-2</v>
      </c>
    </row>
    <row r="7" spans="1:14" ht="15.75" customHeight="1">
      <c r="A7" s="1" t="s">
        <v>17</v>
      </c>
      <c r="G7" s="2">
        <v>3.0000000000000001E-3</v>
      </c>
      <c r="H7" s="1" t="s">
        <v>12</v>
      </c>
      <c r="I7" s="2">
        <v>2.7E-2</v>
      </c>
      <c r="J7" s="1" t="s">
        <v>12</v>
      </c>
    </row>
    <row r="9" spans="1:14" ht="15.75" customHeight="1">
      <c r="A9" s="1" t="s">
        <v>18</v>
      </c>
      <c r="C9" s="2">
        <v>0.06</v>
      </c>
      <c r="D9" s="1" t="s">
        <v>19</v>
      </c>
    </row>
    <row r="10" spans="1:14" ht="15.75" customHeight="1">
      <c r="A10" s="1"/>
      <c r="C10" s="2">
        <v>5.2999999999999999E-2</v>
      </c>
      <c r="D10" s="1" t="s">
        <v>20</v>
      </c>
    </row>
    <row r="11" spans="1:14" ht="15.75" customHeight="1">
      <c r="A11" s="1"/>
      <c r="C11" s="2">
        <v>6.2E-2</v>
      </c>
      <c r="D11" s="1" t="s">
        <v>21</v>
      </c>
    </row>
    <row r="12" spans="1:14" ht="15.75" customHeight="1">
      <c r="A12" s="1"/>
      <c r="C12" s="2">
        <v>5.6000000000000001E-2</v>
      </c>
      <c r="D12" s="1" t="s">
        <v>22</v>
      </c>
    </row>
    <row r="13" spans="1:14" ht="15.75" customHeight="1">
      <c r="A13" s="1"/>
      <c r="C13" s="2">
        <v>5.7000000000000002E-2</v>
      </c>
      <c r="D13" s="1" t="s">
        <v>23</v>
      </c>
    </row>
    <row r="14" spans="1:14" ht="15.75" customHeight="1">
      <c r="A14" s="1" t="s">
        <v>24</v>
      </c>
      <c r="E14" s="2">
        <v>8.5000000000000006E-2</v>
      </c>
      <c r="F14" s="1" t="s">
        <v>19</v>
      </c>
      <c r="G14" s="2">
        <v>9.4E-2</v>
      </c>
      <c r="H14" s="1" t="s">
        <v>19</v>
      </c>
    </row>
    <row r="15" spans="1:14" ht="15.75" customHeight="1">
      <c r="A15" s="1"/>
      <c r="E15" s="1" t="s">
        <v>47</v>
      </c>
      <c r="F15" s="1" t="s">
        <v>20</v>
      </c>
      <c r="G15" s="2">
        <v>8.6999999999999994E-2</v>
      </c>
      <c r="H15" s="1" t="s">
        <v>20</v>
      </c>
    </row>
    <row r="16" spans="1:14" ht="15.75" customHeight="1">
      <c r="A16" s="1" t="s">
        <v>25</v>
      </c>
      <c r="E16" s="2">
        <v>7.0999999999999994E-2</v>
      </c>
      <c r="F16" s="1" t="s">
        <v>21</v>
      </c>
      <c r="G16" s="2">
        <v>7.0000000000000007E-2</v>
      </c>
      <c r="H16" s="1" t="s">
        <v>21</v>
      </c>
    </row>
    <row r="17" spans="1:15" ht="15.75" customHeight="1">
      <c r="E17" s="1">
        <v>7.4</v>
      </c>
      <c r="F17" s="1" t="s">
        <v>22</v>
      </c>
    </row>
    <row r="18" spans="1:15" ht="15.75" customHeight="1">
      <c r="A18" s="1" t="s">
        <v>26</v>
      </c>
      <c r="E18" s="2">
        <v>8.4000000000000005E-2</v>
      </c>
      <c r="F18" s="1" t="s">
        <v>27</v>
      </c>
    </row>
    <row r="19" spans="1:15" ht="15.75" customHeight="1">
      <c r="A19" s="1" t="s">
        <v>28</v>
      </c>
      <c r="E19" s="2">
        <v>6.4000000000000001E-2</v>
      </c>
      <c r="F19" s="1" t="s">
        <v>23</v>
      </c>
    </row>
    <row r="21" spans="1:15" ht="15.75" customHeight="1">
      <c r="A21" s="1" t="s">
        <v>29</v>
      </c>
      <c r="C21" s="2">
        <v>2.1000000000000001E-2</v>
      </c>
      <c r="D21" s="1" t="s">
        <v>30</v>
      </c>
      <c r="E21" s="2">
        <v>3.1E-2</v>
      </c>
      <c r="F21" s="1" t="s">
        <v>30</v>
      </c>
      <c r="G21" s="2">
        <v>3.5999999999999997E-2</v>
      </c>
      <c r="H21" s="1" t="s">
        <v>30</v>
      </c>
      <c r="I21" s="2">
        <v>3.5499999999999997E-2</v>
      </c>
      <c r="J21" s="1" t="s">
        <v>30</v>
      </c>
      <c r="K21" s="2">
        <v>3.4000000000000002E-2</v>
      </c>
      <c r="N21" s="2">
        <v>2.7E-2</v>
      </c>
      <c r="O21" s="1" t="s">
        <v>30</v>
      </c>
    </row>
    <row r="23" spans="1:15" ht="15.75" customHeight="1">
      <c r="A23" s="1" t="s">
        <v>31</v>
      </c>
      <c r="C23" s="2"/>
      <c r="G23" s="2"/>
    </row>
    <row r="25" spans="1:15" ht="12.5">
      <c r="A25" s="1" t="s">
        <v>35</v>
      </c>
      <c r="C25" s="2">
        <v>2.5999999999999999E-2</v>
      </c>
      <c r="D25" s="1" t="s">
        <v>36</v>
      </c>
      <c r="E25" s="2">
        <v>3.2000000000000001E-2</v>
      </c>
      <c r="F25" s="1" t="s">
        <v>36</v>
      </c>
      <c r="G25" s="2">
        <v>3.4000000000000002E-2</v>
      </c>
      <c r="H25" s="1" t="s">
        <v>36</v>
      </c>
    </row>
    <row r="26" spans="1:15" ht="12.5">
      <c r="A26" s="1" t="s">
        <v>37</v>
      </c>
      <c r="B26" s="1" t="s">
        <v>38</v>
      </c>
      <c r="C26" s="2">
        <v>2.5999999999999999E-2</v>
      </c>
      <c r="D26" s="1" t="s">
        <v>39</v>
      </c>
      <c r="E26" s="2">
        <v>3.2000000000000001E-2</v>
      </c>
      <c r="F26" s="1" t="s">
        <v>39</v>
      </c>
      <c r="G26" s="2">
        <v>3.2000000000000001E-2</v>
      </c>
      <c r="H26" s="1" t="s">
        <v>39</v>
      </c>
      <c r="I26" s="2">
        <v>3.1E-2</v>
      </c>
      <c r="J26" s="1" t="s">
        <v>39</v>
      </c>
      <c r="K26" s="2">
        <v>2.8000000000000001E-2</v>
      </c>
    </row>
    <row r="28" spans="1:15" ht="12.5">
      <c r="A28" s="1" t="s">
        <v>40</v>
      </c>
      <c r="C28" s="2">
        <v>2.8000000000000001E-2</v>
      </c>
      <c r="D28" s="1" t="s">
        <v>41</v>
      </c>
      <c r="E28" s="2">
        <v>3.6999999999999998E-2</v>
      </c>
      <c r="F28" s="1" t="s">
        <v>41</v>
      </c>
      <c r="G28" s="2">
        <v>4.2000000000000003E-2</v>
      </c>
      <c r="H28" s="1" t="s">
        <v>41</v>
      </c>
      <c r="I28" s="2">
        <v>4.5999999999999999E-2</v>
      </c>
      <c r="J28" s="1" t="s">
        <v>42</v>
      </c>
      <c r="K28" s="2">
        <v>4.8500000000000001E-2</v>
      </c>
      <c r="L28" s="2">
        <v>4.2999999999999997E-2</v>
      </c>
      <c r="O28" s="1" t="s">
        <v>42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4">
    <outlinePr summaryBelow="0" summaryRight="0"/>
  </sheetPr>
  <dimension ref="A1:O29"/>
  <sheetViews>
    <sheetView workbookViewId="0">
      <pane ySplit="1" topLeftCell="A13" activePane="bottomLeft" state="frozen"/>
      <selection pane="bottomLeft" activeCell="E10" sqref="E10"/>
    </sheetView>
  </sheetViews>
  <sheetFormatPr defaultColWidth="12.54296875" defaultRowHeight="15.75" customHeight="1"/>
  <sheetData>
    <row r="1" spans="1:15" ht="15.75" customHeight="1">
      <c r="C1" s="1" t="s">
        <v>0</v>
      </c>
      <c r="D1" s="1"/>
      <c r="E1" s="1" t="s">
        <v>1</v>
      </c>
      <c r="F1" s="1"/>
      <c r="G1" s="1" t="s">
        <v>2</v>
      </c>
      <c r="H1" s="1"/>
      <c r="I1" s="1" t="s">
        <v>3</v>
      </c>
      <c r="J1" s="1"/>
      <c r="K1" s="1" t="s">
        <v>4</v>
      </c>
      <c r="L1" s="1" t="s">
        <v>5</v>
      </c>
      <c r="M1" s="1" t="s">
        <v>6</v>
      </c>
      <c r="N1" s="1" t="s">
        <v>7</v>
      </c>
    </row>
    <row r="2" spans="1:15" ht="15.75" customHeight="1">
      <c r="A2" s="1" t="s">
        <v>8</v>
      </c>
      <c r="C2" s="2">
        <v>8.0000000000000002E-3</v>
      </c>
      <c r="D2" s="1" t="s">
        <v>9</v>
      </c>
      <c r="E2" s="1" t="s">
        <v>56</v>
      </c>
      <c r="F2" s="1" t="s">
        <v>9</v>
      </c>
    </row>
    <row r="3" spans="1:15" ht="15.75" customHeight="1">
      <c r="A3" s="1" t="s">
        <v>11</v>
      </c>
      <c r="G3" s="2">
        <v>5.7000000000000002E-2</v>
      </c>
      <c r="H3" s="1" t="s">
        <v>12</v>
      </c>
      <c r="I3" s="1" t="s">
        <v>57</v>
      </c>
      <c r="J3" s="1" t="s">
        <v>12</v>
      </c>
    </row>
    <row r="5" spans="1:15" ht="15.75" customHeight="1">
      <c r="A5" s="1" t="s">
        <v>14</v>
      </c>
      <c r="C5" s="2">
        <v>2.5000000000000001E-2</v>
      </c>
      <c r="D5" s="1" t="s">
        <v>9</v>
      </c>
      <c r="E5" s="1" t="s">
        <v>58</v>
      </c>
      <c r="F5" s="1" t="s">
        <v>9</v>
      </c>
    </row>
    <row r="6" spans="1:15" ht="15.75" customHeight="1">
      <c r="A6" s="1"/>
      <c r="B6" s="1" t="s">
        <v>16</v>
      </c>
      <c r="C6" s="2">
        <v>2.8000000000000001E-2</v>
      </c>
      <c r="D6" s="1" t="s">
        <v>16</v>
      </c>
      <c r="E6" s="2">
        <v>0.04</v>
      </c>
      <c r="F6" s="1" t="s">
        <v>16</v>
      </c>
      <c r="G6" s="2">
        <v>4.9000000000000002E-2</v>
      </c>
      <c r="H6" s="1" t="s">
        <v>16</v>
      </c>
      <c r="I6" s="2">
        <v>5.8000000000000003E-2</v>
      </c>
      <c r="J6" s="1" t="s">
        <v>16</v>
      </c>
      <c r="K6" s="2">
        <v>6.2E-2</v>
      </c>
      <c r="L6" s="2">
        <v>6.7000000000000004E-2</v>
      </c>
      <c r="M6" s="2">
        <v>7.9000000000000001E-2</v>
      </c>
      <c r="N6" s="2">
        <v>0.09</v>
      </c>
      <c r="O6" s="1" t="s">
        <v>16</v>
      </c>
    </row>
    <row r="7" spans="1:15" ht="15.75" customHeight="1">
      <c r="A7" s="1" t="s">
        <v>17</v>
      </c>
      <c r="G7" s="2">
        <v>1.2999999999999999E-2</v>
      </c>
      <c r="H7" s="1" t="s">
        <v>12</v>
      </c>
      <c r="I7" s="2">
        <v>4.9000000000000002E-2</v>
      </c>
      <c r="J7" s="1" t="s">
        <v>12</v>
      </c>
    </row>
    <row r="9" spans="1:15" ht="15.75" customHeight="1">
      <c r="A9" s="1" t="s">
        <v>18</v>
      </c>
      <c r="C9" s="2">
        <v>5.5E-2</v>
      </c>
      <c r="D9" s="1" t="s">
        <v>19</v>
      </c>
    </row>
    <row r="10" spans="1:15" ht="15.75" customHeight="1">
      <c r="A10" s="1"/>
      <c r="C10" s="2">
        <v>5.3999999999999999E-2</v>
      </c>
      <c r="D10" s="1" t="s">
        <v>20</v>
      </c>
    </row>
    <row r="11" spans="1:15" ht="15.75" customHeight="1">
      <c r="A11" s="1"/>
      <c r="C11" s="2">
        <v>4.9000000000000002E-2</v>
      </c>
      <c r="D11" s="1" t="s">
        <v>21</v>
      </c>
    </row>
    <row r="12" spans="1:15" ht="15.75" customHeight="1">
      <c r="A12" s="1"/>
      <c r="C12" s="2">
        <v>4.2999999999999997E-2</v>
      </c>
      <c r="D12" s="1" t="s">
        <v>22</v>
      </c>
    </row>
    <row r="13" spans="1:15" ht="15.75" customHeight="1">
      <c r="A13" s="1"/>
      <c r="C13" s="2"/>
      <c r="D13" s="1"/>
    </row>
    <row r="14" spans="1:15" ht="15.75" customHeight="1">
      <c r="A14" s="1" t="s">
        <v>24</v>
      </c>
      <c r="E14" s="2">
        <v>7.2999999999999995E-2</v>
      </c>
      <c r="F14" s="1" t="s">
        <v>19</v>
      </c>
      <c r="G14" s="2">
        <v>8.2000000000000003E-2</v>
      </c>
      <c r="H14" s="1" t="s">
        <v>19</v>
      </c>
    </row>
    <row r="15" spans="1:15" ht="15.75" customHeight="1">
      <c r="A15" s="1"/>
      <c r="E15" s="2">
        <v>7.8E-2</v>
      </c>
      <c r="F15" s="1" t="s">
        <v>20</v>
      </c>
      <c r="G15" s="2">
        <v>8.5999999999999993E-2</v>
      </c>
      <c r="H15" s="1" t="s">
        <v>20</v>
      </c>
    </row>
    <row r="16" spans="1:15" ht="15.75" customHeight="1">
      <c r="A16" s="1" t="s">
        <v>25</v>
      </c>
      <c r="E16" s="2">
        <v>5.8999999999999997E-2</v>
      </c>
      <c r="F16" s="1" t="s">
        <v>21</v>
      </c>
      <c r="G16" s="2">
        <v>5.8999999999999997E-2</v>
      </c>
      <c r="H16" s="1" t="s">
        <v>21</v>
      </c>
    </row>
    <row r="17" spans="1:15" ht="15.75" customHeight="1">
      <c r="E17" s="2">
        <v>6.0999999999999999E-2</v>
      </c>
      <c r="F17" s="1" t="s">
        <v>22</v>
      </c>
    </row>
    <row r="18" spans="1:15" ht="15.75" customHeight="1">
      <c r="A18" s="1" t="s">
        <v>26</v>
      </c>
      <c r="E18" s="1" t="s">
        <v>59</v>
      </c>
      <c r="F18" s="1"/>
    </row>
    <row r="19" spans="1:15" ht="15.75" customHeight="1">
      <c r="A19" s="1" t="s">
        <v>28</v>
      </c>
      <c r="E19" s="1"/>
      <c r="F19" s="1"/>
    </row>
    <row r="21" spans="1:15" ht="15.75" customHeight="1">
      <c r="A21" s="1" t="s">
        <v>29</v>
      </c>
      <c r="C21" s="2">
        <v>0.02</v>
      </c>
      <c r="D21" s="1" t="s">
        <v>30</v>
      </c>
      <c r="E21" s="2">
        <v>0.03</v>
      </c>
      <c r="F21" s="1" t="s">
        <v>30</v>
      </c>
      <c r="G21" s="2">
        <v>0.04</v>
      </c>
      <c r="H21" s="1" t="s">
        <v>30</v>
      </c>
      <c r="I21" s="2">
        <v>4.2999999999999997E-2</v>
      </c>
      <c r="J21" s="1" t="s">
        <v>30</v>
      </c>
      <c r="K21" s="2">
        <v>4.2999999999999997E-2</v>
      </c>
      <c r="L21" s="1" t="s">
        <v>30</v>
      </c>
      <c r="N21" s="2">
        <v>4.8000000000000001E-2</v>
      </c>
      <c r="O21" s="1" t="s">
        <v>30</v>
      </c>
    </row>
    <row r="23" spans="1:15" ht="15.75" customHeight="1">
      <c r="A23" s="1" t="s">
        <v>31</v>
      </c>
      <c r="C23" s="2">
        <v>0.02</v>
      </c>
      <c r="D23" s="1" t="s">
        <v>32</v>
      </c>
      <c r="E23" s="2">
        <v>1.9E-2</v>
      </c>
      <c r="F23" s="1" t="s">
        <v>32</v>
      </c>
      <c r="G23" s="2">
        <v>1.6E-2</v>
      </c>
      <c r="H23" s="1" t="s">
        <v>32</v>
      </c>
    </row>
    <row r="24" spans="1:15" ht="15.75" customHeight="1">
      <c r="C24" s="2">
        <v>1.6E-2</v>
      </c>
      <c r="D24" s="1" t="s">
        <v>33</v>
      </c>
      <c r="E24" s="2">
        <v>1.2E-2</v>
      </c>
      <c r="F24" s="1" t="s">
        <v>33</v>
      </c>
      <c r="G24" s="2">
        <v>2.1000000000000001E-2</v>
      </c>
      <c r="H24" s="1" t="s">
        <v>33</v>
      </c>
      <c r="K24" s="2">
        <v>4.7E-2</v>
      </c>
      <c r="L24" s="1" t="s">
        <v>34</v>
      </c>
    </row>
    <row r="26" spans="1:15" ht="12.5">
      <c r="A26" s="1" t="s">
        <v>35</v>
      </c>
      <c r="C26" s="2">
        <v>2.1499999999999998E-2</v>
      </c>
      <c r="D26" s="1" t="s">
        <v>36</v>
      </c>
      <c r="E26" s="2">
        <v>2.6499999999999999E-2</v>
      </c>
      <c r="F26" s="1" t="s">
        <v>36</v>
      </c>
      <c r="G26" s="3">
        <v>0.03</v>
      </c>
      <c r="H26" s="1" t="s">
        <v>36</v>
      </c>
    </row>
    <row r="27" spans="1:15" ht="12.5">
      <c r="A27" s="1" t="s">
        <v>37</v>
      </c>
      <c r="B27" s="1" t="s">
        <v>38</v>
      </c>
      <c r="C27" s="2"/>
      <c r="E27" s="2"/>
      <c r="G27" s="3">
        <v>0.03</v>
      </c>
      <c r="H27" s="1" t="s">
        <v>39</v>
      </c>
    </row>
    <row r="29" spans="1:15" ht="12.5">
      <c r="A29" s="1" t="s">
        <v>40</v>
      </c>
      <c r="C29" s="2">
        <v>2.5999999999999999E-2</v>
      </c>
      <c r="D29" s="1" t="s">
        <v>41</v>
      </c>
      <c r="E29" s="2">
        <v>3.4000000000000002E-2</v>
      </c>
      <c r="F29" s="1" t="s">
        <v>41</v>
      </c>
      <c r="G29" s="2">
        <v>3.9E-2</v>
      </c>
      <c r="H29" s="1" t="s">
        <v>41</v>
      </c>
      <c r="I29" s="2">
        <v>4.5999999999999999E-2</v>
      </c>
      <c r="J29" s="1" t="s">
        <v>42</v>
      </c>
      <c r="K29" s="2">
        <v>4.8000000000000001E-2</v>
      </c>
      <c r="L29" s="2">
        <v>4.4999999999999998E-2</v>
      </c>
      <c r="O29" s="1" t="s">
        <v>42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 codeName="Sheet5">
    <outlinePr summaryBelow="0" summaryRight="0"/>
  </sheetPr>
  <dimension ref="A1:F16"/>
  <sheetViews>
    <sheetView workbookViewId="0"/>
  </sheetViews>
  <sheetFormatPr defaultColWidth="12.54296875" defaultRowHeight="15.75" customHeight="1"/>
  <sheetData>
    <row r="1" spans="1:6" ht="15.75" customHeight="1">
      <c r="A1" s="1" t="s">
        <v>60</v>
      </c>
      <c r="B1" s="1" t="s">
        <v>61</v>
      </c>
      <c r="C1" s="1" t="s">
        <v>62</v>
      </c>
      <c r="D1" s="1" t="s">
        <v>63</v>
      </c>
      <c r="E1" s="1" t="s">
        <v>64</v>
      </c>
      <c r="F1" s="1" t="s">
        <v>65</v>
      </c>
    </row>
    <row r="2" spans="1:6" ht="15.75" customHeight="1">
      <c r="A2" s="1">
        <v>0.57299999999999995</v>
      </c>
      <c r="B2" s="1">
        <v>-2.9</v>
      </c>
      <c r="C2" s="1">
        <v>0.61299999999999999</v>
      </c>
      <c r="D2" s="1">
        <v>-2.5</v>
      </c>
      <c r="E2" s="1">
        <f t="shared" ref="E2:E11" si="0">((A2*D2)-(C2*B2))/(D2-B2)</f>
        <v>0.8630000000000001</v>
      </c>
      <c r="F2" s="1">
        <f t="shared" ref="F2:F11" si="1">(A2-E2)/B2</f>
        <v>0.10000000000000005</v>
      </c>
    </row>
    <row r="3" spans="1:6" ht="15.75" customHeight="1">
      <c r="A3" s="1">
        <v>0.83699999999999997</v>
      </c>
      <c r="B3" s="1">
        <v>-2.2000000000000002</v>
      </c>
      <c r="C3" s="1">
        <v>0.80700000000000005</v>
      </c>
      <c r="D3" s="1">
        <v>-2.4</v>
      </c>
      <c r="E3" s="1">
        <f t="shared" si="0"/>
        <v>1.1669999999999996</v>
      </c>
      <c r="F3" s="1">
        <f t="shared" si="1"/>
        <v>0.14999999999999983</v>
      </c>
    </row>
    <row r="4" spans="1:6" ht="15.75" customHeight="1">
      <c r="A4" s="1">
        <v>0.93700000000000006</v>
      </c>
      <c r="B4" s="1">
        <v>-1.5</v>
      </c>
      <c r="C4" s="1">
        <v>1.0429999999999999</v>
      </c>
      <c r="D4" s="1">
        <v>-0.6</v>
      </c>
      <c r="E4" s="1">
        <f t="shared" si="0"/>
        <v>1.1136666666666664</v>
      </c>
      <c r="F4" s="1">
        <f t="shared" si="1"/>
        <v>0.11777777777777754</v>
      </c>
    </row>
    <row r="5" spans="1:6" ht="15.75" customHeight="1">
      <c r="A5" s="1">
        <v>0.95499999999999996</v>
      </c>
      <c r="B5" s="1">
        <v>-1.3</v>
      </c>
      <c r="C5" s="1">
        <v>0.97899999999999998</v>
      </c>
      <c r="D5" s="1">
        <v>-1.1000000000000001</v>
      </c>
      <c r="E5" s="1">
        <f t="shared" si="0"/>
        <v>1.111</v>
      </c>
      <c r="F5" s="1">
        <f t="shared" si="1"/>
        <v>0.12000000000000002</v>
      </c>
    </row>
    <row r="6" spans="1:6" ht="15.75" customHeight="1">
      <c r="A6" s="1">
        <v>0.71799999999999997</v>
      </c>
      <c r="B6" s="1">
        <v>-3</v>
      </c>
      <c r="C6" s="1">
        <v>0.84499999999999997</v>
      </c>
      <c r="D6" s="1">
        <v>-2</v>
      </c>
      <c r="E6" s="1">
        <f t="shared" si="0"/>
        <v>1.0990000000000002</v>
      </c>
      <c r="F6" s="1">
        <f t="shared" si="1"/>
        <v>0.12700000000000009</v>
      </c>
    </row>
    <row r="7" spans="1:6" ht="15.75" customHeight="1">
      <c r="A7" s="1">
        <v>0.78200000000000003</v>
      </c>
      <c r="B7" s="1">
        <v>-2.5</v>
      </c>
      <c r="C7" s="1">
        <v>0.86699999999999999</v>
      </c>
      <c r="D7" s="1">
        <v>-1.8</v>
      </c>
      <c r="E7" s="1">
        <f t="shared" si="0"/>
        <v>1.0855714285714284</v>
      </c>
      <c r="F7" s="1">
        <f t="shared" si="1"/>
        <v>0.12142857142857136</v>
      </c>
    </row>
    <row r="8" spans="1:6" ht="15.75" customHeight="1">
      <c r="A8" s="1">
        <v>0.80700000000000005</v>
      </c>
      <c r="B8" s="1">
        <v>-2.4</v>
      </c>
      <c r="C8" s="1">
        <v>1.0429999999999999</v>
      </c>
      <c r="D8" s="1">
        <v>-0.6</v>
      </c>
      <c r="E8" s="1">
        <f t="shared" si="0"/>
        <v>1.1216666666666666</v>
      </c>
      <c r="F8" s="1">
        <f t="shared" si="1"/>
        <v>0.13111111111111107</v>
      </c>
    </row>
    <row r="9" spans="1:6" ht="15.75" customHeight="1">
      <c r="A9" s="1">
        <v>0.83699999999999997</v>
      </c>
      <c r="B9" s="1">
        <v>-2.2000000000000002</v>
      </c>
      <c r="C9" s="1">
        <v>0.93700000000000006</v>
      </c>
      <c r="D9" s="1">
        <v>-1.5</v>
      </c>
      <c r="E9" s="1">
        <f t="shared" si="0"/>
        <v>1.1512857142857145</v>
      </c>
      <c r="F9" s="1">
        <f t="shared" si="1"/>
        <v>0.14285714285714293</v>
      </c>
    </row>
    <row r="10" spans="1:6" ht="15.75" customHeight="1">
      <c r="A10" s="1">
        <v>0.71799999999999997</v>
      </c>
      <c r="B10" s="1">
        <v>-3</v>
      </c>
      <c r="C10" s="1">
        <v>0.95499999999999996</v>
      </c>
      <c r="D10" s="1">
        <v>-1.3</v>
      </c>
      <c r="E10" s="1">
        <f t="shared" si="0"/>
        <v>1.136235294117647</v>
      </c>
      <c r="F10" s="1">
        <f t="shared" si="1"/>
        <v>0.13941176470588235</v>
      </c>
    </row>
    <row r="11" spans="1:6" ht="15.75" customHeight="1">
      <c r="A11" s="1">
        <v>0.78200000000000003</v>
      </c>
      <c r="B11" s="1">
        <v>-2.5</v>
      </c>
      <c r="C11" s="1">
        <v>1.0429999999999999</v>
      </c>
      <c r="D11" s="1">
        <v>-0.6</v>
      </c>
      <c r="E11" s="1">
        <f t="shared" si="0"/>
        <v>1.1254210526315791</v>
      </c>
      <c r="F11" s="1">
        <f t="shared" si="1"/>
        <v>0.13736842105263164</v>
      </c>
    </row>
    <row r="16" spans="1:6" ht="15.75" customHeight="1">
      <c r="E16" s="1">
        <f t="shared" ref="E16:F16" si="2">AVERAGE(E2:E11)</f>
        <v>1.0973846822939701</v>
      </c>
      <c r="F16" s="1">
        <f t="shared" si="2"/>
        <v>0.12869547889331168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6">
    <outlinePr summaryBelow="0" summaryRight="0"/>
  </sheetPr>
  <dimension ref="A1:F16"/>
  <sheetViews>
    <sheetView workbookViewId="0"/>
  </sheetViews>
  <sheetFormatPr defaultColWidth="12.54296875" defaultRowHeight="15.75" customHeight="1"/>
  <sheetData>
    <row r="1" spans="1:6" ht="15.75" customHeight="1">
      <c r="A1" s="1" t="s">
        <v>60</v>
      </c>
      <c r="B1" s="1" t="s">
        <v>61</v>
      </c>
      <c r="C1" s="1" t="s">
        <v>62</v>
      </c>
      <c r="D1" s="1" t="s">
        <v>63</v>
      </c>
      <c r="E1" s="1" t="s">
        <v>64</v>
      </c>
      <c r="F1" s="1" t="s">
        <v>65</v>
      </c>
    </row>
    <row r="2" spans="1:6" ht="15.75" customHeight="1">
      <c r="A2" s="1">
        <v>0.72599999999999998</v>
      </c>
      <c r="B2" s="1">
        <v>-1.8</v>
      </c>
      <c r="C2" s="1">
        <v>0.80300000000000005</v>
      </c>
      <c r="D2" s="1">
        <v>-1.2</v>
      </c>
      <c r="E2" s="1">
        <f t="shared" ref="E2:E15" si="0">((A2*D2)-(C2*B2))/(D2-B2)</f>
        <v>0.95699999999999996</v>
      </c>
      <c r="F2" s="1">
        <f t="shared" ref="F2:F15" si="1">(A2-E2)/B2</f>
        <v>0.12833333333333333</v>
      </c>
    </row>
    <row r="3" spans="1:6" ht="15.75" customHeight="1">
      <c r="A3" s="1">
        <v>0.74399999999999999</v>
      </c>
      <c r="B3" s="1">
        <v>-1.7</v>
      </c>
      <c r="C3" s="1">
        <v>0.58599999999999997</v>
      </c>
      <c r="D3" s="1">
        <v>-3</v>
      </c>
      <c r="E3" s="1">
        <f t="shared" si="0"/>
        <v>0.95061538461538475</v>
      </c>
      <c r="F3" s="1">
        <f t="shared" si="1"/>
        <v>0.12153846153846162</v>
      </c>
    </row>
    <row r="4" spans="1:6" ht="15.75" customHeight="1">
      <c r="A4" s="1">
        <v>0.55200000000000005</v>
      </c>
      <c r="B4" s="1">
        <v>-3.2</v>
      </c>
      <c r="C4" s="1">
        <v>0.63</v>
      </c>
      <c r="D4" s="1">
        <v>-2.6</v>
      </c>
      <c r="E4" s="1">
        <f t="shared" si="0"/>
        <v>0.96799999999999942</v>
      </c>
      <c r="F4" s="1">
        <f t="shared" si="1"/>
        <v>0.12999999999999978</v>
      </c>
    </row>
    <row r="5" spans="1:6" ht="15.75" customHeight="1">
      <c r="A5" s="1">
        <v>0.72599999999999998</v>
      </c>
      <c r="B5" s="1">
        <v>-1.8</v>
      </c>
      <c r="C5" s="1">
        <v>0.74399999999999999</v>
      </c>
      <c r="D5" s="1">
        <v>-1.7</v>
      </c>
      <c r="E5" s="1">
        <f t="shared" si="0"/>
        <v>1.0499999999999989</v>
      </c>
      <c r="F5" s="1">
        <f t="shared" si="1"/>
        <v>0.17999999999999941</v>
      </c>
    </row>
    <row r="6" spans="1:6" ht="15.75" customHeight="1">
      <c r="A6" s="1">
        <v>0.74399999999999999</v>
      </c>
      <c r="B6" s="1">
        <v>-1.7</v>
      </c>
      <c r="C6" s="1">
        <v>0.55200000000000005</v>
      </c>
      <c r="D6" s="1">
        <v>-3.2</v>
      </c>
      <c r="E6" s="1">
        <f t="shared" si="0"/>
        <v>0.9615999999999999</v>
      </c>
      <c r="F6" s="1">
        <f t="shared" si="1"/>
        <v>0.12799999999999995</v>
      </c>
    </row>
    <row r="7" spans="1:6" ht="15.75" customHeight="1">
      <c r="A7" s="1">
        <v>0.80300000000000005</v>
      </c>
      <c r="B7" s="1">
        <v>-1.2</v>
      </c>
      <c r="C7" s="1">
        <v>0.58599999999999997</v>
      </c>
      <c r="D7" s="1">
        <v>-3</v>
      </c>
      <c r="E7" s="1">
        <f t="shared" si="0"/>
        <v>0.94766666666666688</v>
      </c>
      <c r="F7" s="1">
        <f t="shared" si="1"/>
        <v>0.12055555555555569</v>
      </c>
    </row>
    <row r="8" spans="1:6" ht="15.75" customHeight="1">
      <c r="A8" s="1">
        <v>0.58599999999999997</v>
      </c>
      <c r="B8" s="1">
        <v>-3</v>
      </c>
      <c r="C8" s="1">
        <v>0.63</v>
      </c>
      <c r="D8" s="1">
        <v>-2.6</v>
      </c>
      <c r="E8" s="1">
        <f t="shared" si="0"/>
        <v>0.91600000000000037</v>
      </c>
      <c r="F8" s="1">
        <f t="shared" si="1"/>
        <v>0.11000000000000014</v>
      </c>
    </row>
    <row r="9" spans="1:6" ht="15.75" customHeight="1">
      <c r="A9" s="1">
        <v>0.69499999999999995</v>
      </c>
      <c r="B9" s="1">
        <v>-2.1</v>
      </c>
      <c r="C9" s="1">
        <v>0.72699999999999998</v>
      </c>
      <c r="D9" s="1">
        <v>-1.8</v>
      </c>
      <c r="E9" s="1">
        <f t="shared" si="0"/>
        <v>0.91900000000000004</v>
      </c>
      <c r="F9" s="1">
        <f t="shared" si="1"/>
        <v>0.1066666666666667</v>
      </c>
    </row>
    <row r="10" spans="1:6" ht="15.75" customHeight="1">
      <c r="A10" s="1">
        <v>1.0840000000000001</v>
      </c>
      <c r="B10" s="1">
        <v>1</v>
      </c>
      <c r="C10" s="1">
        <v>0.71899999999999997</v>
      </c>
      <c r="D10" s="1">
        <v>-1.9</v>
      </c>
      <c r="E10" s="1">
        <f t="shared" si="0"/>
        <v>0.95813793103448275</v>
      </c>
      <c r="F10" s="1">
        <f t="shared" si="1"/>
        <v>0.12586206896551733</v>
      </c>
    </row>
    <row r="11" spans="1:6" ht="15.75" customHeight="1">
      <c r="A11" s="1">
        <v>0.76300000000000001</v>
      </c>
      <c r="B11" s="1">
        <v>-1.5</v>
      </c>
      <c r="C11" s="1">
        <v>0.74199999999999999</v>
      </c>
      <c r="D11" s="1">
        <v>-1.7</v>
      </c>
      <c r="E11" s="1">
        <f t="shared" si="0"/>
        <v>0.92049999999999987</v>
      </c>
      <c r="F11" s="1">
        <f t="shared" si="1"/>
        <v>0.10499999999999991</v>
      </c>
    </row>
    <row r="12" spans="1:6" ht="15.75" customHeight="1">
      <c r="E12" s="1" t="e">
        <f t="shared" si="0"/>
        <v>#DIV/0!</v>
      </c>
      <c r="F12" s="1" t="e">
        <f t="shared" si="1"/>
        <v>#DIV/0!</v>
      </c>
    </row>
    <row r="13" spans="1:6" ht="15.75" customHeight="1">
      <c r="E13" s="1" t="e">
        <f t="shared" si="0"/>
        <v>#DIV/0!</v>
      </c>
      <c r="F13" s="1" t="e">
        <f t="shared" si="1"/>
        <v>#DIV/0!</v>
      </c>
    </row>
    <row r="14" spans="1:6" ht="15.75" customHeight="1">
      <c r="E14" s="1" t="e">
        <f t="shared" si="0"/>
        <v>#DIV/0!</v>
      </c>
      <c r="F14" s="1" t="e">
        <f t="shared" si="1"/>
        <v>#DIV/0!</v>
      </c>
    </row>
    <row r="15" spans="1:6" ht="15.75" customHeight="1">
      <c r="E15" s="1" t="e">
        <f t="shared" si="0"/>
        <v>#DIV/0!</v>
      </c>
      <c r="F15" s="1" t="e">
        <f t="shared" si="1"/>
        <v>#DIV/0!</v>
      </c>
    </row>
    <row r="16" spans="1:6" ht="15.75" customHeight="1">
      <c r="E16" s="1">
        <f t="shared" ref="E16:F16" si="2">AVERAGE(E2:E11)</f>
        <v>0.95485199823165323</v>
      </c>
      <c r="F16" s="1">
        <f t="shared" si="2"/>
        <v>0.1255956086059534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7">
    <outlinePr summaryBelow="0" summaryRight="0"/>
  </sheetPr>
  <dimension ref="A1:G18"/>
  <sheetViews>
    <sheetView workbookViewId="0"/>
  </sheetViews>
  <sheetFormatPr defaultColWidth="12.54296875" defaultRowHeight="15.75" customHeight="1"/>
  <sheetData>
    <row r="1" spans="1:7" ht="15.75" customHeight="1">
      <c r="A1" s="1" t="s">
        <v>60</v>
      </c>
      <c r="B1" s="1" t="s">
        <v>61</v>
      </c>
      <c r="C1" s="1" t="s">
        <v>62</v>
      </c>
      <c r="D1" s="1" t="s">
        <v>63</v>
      </c>
      <c r="E1" s="1" t="s">
        <v>64</v>
      </c>
      <c r="F1" s="1" t="s">
        <v>65</v>
      </c>
    </row>
    <row r="2" spans="1:7">
      <c r="A2" s="1">
        <v>0.57299999999999995</v>
      </c>
      <c r="B2" s="1">
        <v>-2.9</v>
      </c>
      <c r="C2" s="1">
        <v>0.61299999999999999</v>
      </c>
      <c r="D2" s="1">
        <v>-2.5</v>
      </c>
      <c r="E2" s="1">
        <f t="shared" ref="E2:E13" si="0">((A2*D2)-(C2*B2))/(D2-B2)</f>
        <v>0.8630000000000001</v>
      </c>
      <c r="F2" s="1">
        <f t="shared" ref="F2:F13" si="1">(A2-E2)/B2</f>
        <v>0.10000000000000005</v>
      </c>
      <c r="G2" s="5" t="s">
        <v>66</v>
      </c>
    </row>
    <row r="3" spans="1:7">
      <c r="A3" s="1">
        <v>0.58499999999999996</v>
      </c>
      <c r="B3" s="1">
        <v>-2.8</v>
      </c>
      <c r="C3" s="1">
        <v>0.61</v>
      </c>
      <c r="D3" s="1">
        <v>-2.5</v>
      </c>
      <c r="E3" s="1">
        <f t="shared" si="0"/>
        <v>0.81833333333333402</v>
      </c>
      <c r="F3" s="1">
        <f t="shared" si="1"/>
        <v>8.3333333333333592E-2</v>
      </c>
      <c r="G3" s="5" t="s">
        <v>67</v>
      </c>
    </row>
    <row r="4" spans="1:7" ht="15.75" customHeight="1">
      <c r="A4" s="1">
        <v>0.56200000000000006</v>
      </c>
      <c r="B4" s="1">
        <v>-2.9</v>
      </c>
      <c r="C4" s="1">
        <v>0.52600000000000002</v>
      </c>
      <c r="D4" s="1">
        <v>-3.2</v>
      </c>
      <c r="E4" s="1">
        <f t="shared" si="0"/>
        <v>0.90999999999999959</v>
      </c>
      <c r="F4" s="1">
        <f t="shared" si="1"/>
        <v>0.11999999999999984</v>
      </c>
    </row>
    <row r="5" spans="1:7" ht="15.75" customHeight="1">
      <c r="A5" s="1">
        <v>0.57299999999999995</v>
      </c>
      <c r="B5" s="1">
        <v>-2.9</v>
      </c>
      <c r="C5" s="1">
        <v>0.58499999999999996</v>
      </c>
      <c r="D5" s="1">
        <v>-2.8</v>
      </c>
      <c r="E5" s="1">
        <f t="shared" si="0"/>
        <v>0.92099999999999993</v>
      </c>
      <c r="F5" s="1">
        <f t="shared" si="1"/>
        <v>0.12</v>
      </c>
    </row>
    <row r="6" spans="1:7" ht="15.75" customHeight="1">
      <c r="A6" s="1">
        <v>0.61299999999999999</v>
      </c>
      <c r="B6" s="1">
        <v>-2.5</v>
      </c>
      <c r="C6" s="1">
        <v>0.52600000000000002</v>
      </c>
      <c r="D6" s="1">
        <v>-3.2</v>
      </c>
      <c r="E6" s="1">
        <f t="shared" si="0"/>
        <v>0.9237142857142856</v>
      </c>
      <c r="F6" s="1">
        <f t="shared" si="1"/>
        <v>0.12428571428571425</v>
      </c>
    </row>
    <row r="7" spans="1:7" ht="15.75" customHeight="1">
      <c r="A7" s="1">
        <v>0.57299999999999995</v>
      </c>
      <c r="B7" s="1">
        <v>-2.9</v>
      </c>
      <c r="C7" s="1">
        <v>0.52600000000000002</v>
      </c>
      <c r="D7" s="1">
        <v>-3.2</v>
      </c>
      <c r="E7" s="1">
        <f t="shared" si="0"/>
        <v>1.0273333333333319</v>
      </c>
      <c r="F7" s="1">
        <f t="shared" si="1"/>
        <v>0.15666666666666618</v>
      </c>
    </row>
    <row r="8" spans="1:7" ht="15.75" customHeight="1">
      <c r="A8" s="1">
        <v>0.621</v>
      </c>
      <c r="B8" s="1">
        <v>-2.4</v>
      </c>
      <c r="C8" s="1">
        <v>0.66100000000000003</v>
      </c>
      <c r="D8" s="1">
        <v>-2.1</v>
      </c>
      <c r="E8" s="1">
        <f t="shared" si="0"/>
        <v>0.9410000000000005</v>
      </c>
      <c r="F8" s="1">
        <f t="shared" si="1"/>
        <v>0.13333333333333355</v>
      </c>
    </row>
    <row r="9" spans="1:7" ht="15.75" customHeight="1">
      <c r="A9" s="1">
        <v>0.65500000000000003</v>
      </c>
      <c r="B9" s="1">
        <v>-2.2000000000000002</v>
      </c>
      <c r="C9" s="1">
        <v>0.96699999999999997</v>
      </c>
      <c r="D9" s="1">
        <v>0.4</v>
      </c>
      <c r="E9" s="1">
        <f t="shared" si="0"/>
        <v>0.91900000000000004</v>
      </c>
      <c r="F9" s="1">
        <f t="shared" si="1"/>
        <v>0.12</v>
      </c>
    </row>
    <row r="10" spans="1:7" ht="15.75" customHeight="1">
      <c r="A10" s="1">
        <v>0.499</v>
      </c>
      <c r="B10" s="1">
        <v>-3.5</v>
      </c>
      <c r="C10" s="1">
        <v>0.55000000000000004</v>
      </c>
      <c r="D10" s="1">
        <v>-3</v>
      </c>
      <c r="E10" s="1">
        <f t="shared" si="0"/>
        <v>0.85600000000000076</v>
      </c>
      <c r="F10" s="1">
        <f t="shared" si="1"/>
        <v>0.10200000000000022</v>
      </c>
    </row>
    <row r="11" spans="1:7" ht="15.75" customHeight="1">
      <c r="A11" s="1">
        <v>0.67200000000000004</v>
      </c>
      <c r="B11" s="1">
        <v>-2</v>
      </c>
      <c r="C11" s="1">
        <v>0.63200000000000001</v>
      </c>
      <c r="D11" s="1">
        <v>-2.4</v>
      </c>
      <c r="E11" s="1">
        <f t="shared" si="0"/>
        <v>0.87200000000000022</v>
      </c>
      <c r="F11" s="1">
        <f t="shared" si="1"/>
        <v>0.10000000000000009</v>
      </c>
    </row>
    <row r="12" spans="1:7" ht="15.75" customHeight="1">
      <c r="E12" s="1" t="e">
        <f t="shared" si="0"/>
        <v>#DIV/0!</v>
      </c>
      <c r="F12" s="1" t="e">
        <f t="shared" si="1"/>
        <v>#DIV/0!</v>
      </c>
    </row>
    <row r="13" spans="1:7" ht="15.75" customHeight="1">
      <c r="E13" s="1" t="e">
        <f t="shared" si="0"/>
        <v>#DIV/0!</v>
      </c>
      <c r="F13" s="1" t="e">
        <f t="shared" si="1"/>
        <v>#DIV/0!</v>
      </c>
    </row>
    <row r="18" spans="5:6" ht="15.75" customHeight="1">
      <c r="E18" s="1">
        <f t="shared" ref="E18:F18" si="2">AVERAGE(E2:E11)</f>
        <v>0.9051380952380953</v>
      </c>
      <c r="F18" s="1">
        <f t="shared" si="2"/>
        <v>0.11596190476190478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8">
    <outlinePr summaryBelow="0" summaryRight="0"/>
  </sheetPr>
  <dimension ref="A1"/>
  <sheetViews>
    <sheetView workbookViewId="0"/>
  </sheetViews>
  <sheetFormatPr defaultColWidth="12.54296875" defaultRowHeight="15.75" customHeight="1"/>
  <sheetData>
    <row r="1" spans="1:1" ht="15.75" customHeight="1">
      <c r="A1" s="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10</vt:i4>
      </vt:variant>
    </vt:vector>
  </HeadingPairs>
  <TitlesOfParts>
    <vt:vector size="10" baseType="lpstr">
      <vt:lpstr>Clean TH avg rise BMD</vt:lpstr>
      <vt:lpstr>clean LS avg rise BMD</vt:lpstr>
      <vt:lpstr>clean FN avg rise BMD</vt:lpstr>
      <vt:lpstr>LS avg rise BMD</vt:lpstr>
      <vt:lpstr>TH avg rise BMD</vt:lpstr>
      <vt:lpstr>FN avg rise BMD</vt:lpstr>
      <vt:lpstr>Total LS female</vt:lpstr>
      <vt:lpstr>TH female</vt:lpstr>
      <vt:lpstr>FN female</vt:lpstr>
      <vt:lpstr>Reference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Rathapoom Suwanaratana</cp:lastModifiedBy>
  <dcterms:modified xsi:type="dcterms:W3CDTF">2024-10-18T14:17:49Z</dcterms:modified>
</cp:coreProperties>
</file>